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471542ED-C43F-4FFE-ADC9-3D5E6058838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PTIEMBRE 2023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6" l="1"/>
  <c r="R58" i="6"/>
  <c r="P58" i="6"/>
  <c r="O58" i="6"/>
  <c r="N58" i="6"/>
  <c r="M58" i="6"/>
  <c r="L58" i="6"/>
  <c r="K58" i="6"/>
  <c r="J58" i="6"/>
  <c r="I58" i="6"/>
  <c r="U57" i="6"/>
  <c r="T57" i="6"/>
  <c r="S57" i="6"/>
  <c r="Q57" i="6"/>
  <c r="U56" i="6"/>
  <c r="T56" i="6"/>
  <c r="S56" i="6"/>
  <c r="Q56" i="6"/>
  <c r="U54" i="6"/>
  <c r="T54" i="6"/>
  <c r="S54" i="6"/>
  <c r="Q54" i="6"/>
  <c r="U53" i="6"/>
  <c r="T53" i="6"/>
  <c r="S53" i="6"/>
  <c r="Q53" i="6"/>
  <c r="U52" i="6"/>
  <c r="T52" i="6"/>
  <c r="S52" i="6"/>
  <c r="Q52" i="6"/>
  <c r="U51" i="6"/>
  <c r="T51" i="6"/>
  <c r="S51" i="6"/>
  <c r="Q51" i="6"/>
  <c r="U49" i="6"/>
  <c r="T49" i="6"/>
  <c r="S49" i="6"/>
  <c r="Q49" i="6"/>
  <c r="U48" i="6"/>
  <c r="T48" i="6"/>
  <c r="S48" i="6"/>
  <c r="Q48" i="6"/>
  <c r="U46" i="6"/>
  <c r="T46" i="6"/>
  <c r="S46" i="6"/>
  <c r="Q46" i="6"/>
  <c r="U45" i="6"/>
  <c r="T45" i="6"/>
  <c r="S45" i="6"/>
  <c r="Q45" i="6"/>
  <c r="U44" i="6"/>
  <c r="T44" i="6"/>
  <c r="S44" i="6"/>
  <c r="Q44" i="6"/>
  <c r="U43" i="6"/>
  <c r="T43" i="6"/>
  <c r="S43" i="6"/>
  <c r="Q43" i="6"/>
  <c r="T41" i="6"/>
  <c r="S41" i="6"/>
  <c r="U41" i="6" s="1"/>
  <c r="Q41" i="6"/>
  <c r="T40" i="6"/>
  <c r="S40" i="6"/>
  <c r="U40" i="6" s="1"/>
  <c r="U58" i="6" s="1"/>
  <c r="Q40" i="6"/>
  <c r="U39" i="6"/>
  <c r="T39" i="6"/>
  <c r="S39" i="6"/>
  <c r="Q39" i="6"/>
  <c r="U38" i="6"/>
  <c r="T38" i="6"/>
  <c r="S38" i="6"/>
  <c r="Q38" i="6"/>
  <c r="U37" i="6"/>
  <c r="T37" i="6"/>
  <c r="S37" i="6"/>
  <c r="Q37" i="6"/>
  <c r="U36" i="6"/>
  <c r="T36" i="6"/>
  <c r="S36" i="6"/>
  <c r="Q36" i="6"/>
  <c r="U35" i="6"/>
  <c r="T35" i="6"/>
  <c r="S35" i="6"/>
  <c r="Q35" i="6"/>
  <c r="U34" i="6"/>
  <c r="T34" i="6"/>
  <c r="S34" i="6"/>
  <c r="Q34" i="6"/>
  <c r="U33" i="6"/>
  <c r="T33" i="6"/>
  <c r="S33" i="6"/>
  <c r="Q33" i="6"/>
  <c r="U32" i="6"/>
  <c r="T32" i="6"/>
  <c r="S32" i="6"/>
  <c r="Q32" i="6"/>
  <c r="U31" i="6"/>
  <c r="T31" i="6"/>
  <c r="S31" i="6"/>
  <c r="Q31" i="6"/>
  <c r="U30" i="6"/>
  <c r="T30" i="6"/>
  <c r="S30" i="6"/>
  <c r="Q30" i="6"/>
  <c r="U29" i="6"/>
  <c r="T29" i="6"/>
  <c r="S29" i="6"/>
  <c r="Q29" i="6"/>
  <c r="U28" i="6"/>
  <c r="T28" i="6"/>
  <c r="S28" i="6"/>
  <c r="Q28" i="6"/>
  <c r="U27" i="6"/>
  <c r="T27" i="6"/>
  <c r="S27" i="6"/>
  <c r="Q27" i="6"/>
  <c r="U26" i="6"/>
  <c r="T26" i="6"/>
  <c r="S26" i="6"/>
  <c r="Q26" i="6"/>
  <c r="U25" i="6"/>
  <c r="T25" i="6"/>
  <c r="S25" i="6"/>
  <c r="Q25" i="6"/>
  <c r="U24" i="6"/>
  <c r="T24" i="6"/>
  <c r="S24" i="6"/>
  <c r="Q24" i="6"/>
  <c r="U23" i="6"/>
  <c r="T23" i="6"/>
  <c r="S23" i="6"/>
  <c r="Q23" i="6"/>
  <c r="U22" i="6"/>
  <c r="T22" i="6"/>
  <c r="S22" i="6"/>
  <c r="Q22" i="6"/>
  <c r="U21" i="6"/>
  <c r="T21" i="6"/>
  <c r="S21" i="6"/>
  <c r="Q21" i="6"/>
  <c r="U20" i="6"/>
  <c r="T20" i="6"/>
  <c r="S20" i="6"/>
  <c r="Q20" i="6"/>
  <c r="U19" i="6"/>
  <c r="T19" i="6"/>
  <c r="S19" i="6"/>
  <c r="Q19" i="6"/>
  <c r="B19" i="6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3" i="6" s="1"/>
  <c r="B44" i="6" s="1"/>
  <c r="B45" i="6" s="1"/>
  <c r="B46" i="6" s="1"/>
  <c r="B48" i="6" s="1"/>
  <c r="B49" i="6" s="1"/>
  <c r="B51" i="6" s="1"/>
  <c r="B52" i="6" s="1"/>
  <c r="B53" i="6" s="1"/>
  <c r="B54" i="6" s="1"/>
  <c r="B56" i="6" s="1"/>
  <c r="B57" i="6" s="1"/>
  <c r="U18" i="6"/>
  <c r="T18" i="6"/>
  <c r="T58" i="6" s="1"/>
  <c r="S18" i="6"/>
  <c r="S58" i="6" s="1"/>
  <c r="Q18" i="6"/>
  <c r="Q58" i="6" s="1"/>
</calcChain>
</file>

<file path=xl/sharedStrings.xml><?xml version="1.0" encoding="utf-8"?>
<sst xmlns="http://schemas.openxmlformats.org/spreadsheetml/2006/main" count="214" uniqueCount="81">
  <si>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</si>
  <si>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</si>
  <si>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</si>
  <si>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</si>
  <si>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</si>
  <si>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</si>
  <si>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</si>
  <si>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</si>
  <si>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</si>
  <si>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</si>
  <si>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</si>
  <si>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</si>
  <si>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</si>
  <si>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</si>
  <si>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</si>
  <si>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</si>
  <si>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</si>
  <si>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</si>
  <si>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</si>
  <si>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</si>
  <si>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</si>
  <si>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</si>
  <si>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</si>
  <si>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</si>
  <si>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</si>
  <si>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</si>
  <si>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</si>
  <si>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</si>
  <si>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</si>
  <si>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</si>
  <si>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</si>
  <si>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</si>
  <si>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</si>
  <si>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</si>
  <si>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</si>
  <si>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</si>
  <si>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</si>
  <si>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</si>
  <si>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</si>
  <si>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</si>
  <si>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</si>
  <si>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</si>
  <si>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</si>
  <si>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</si>
  <si>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</si>
  <si>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</si>
  <si>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</si>
  <si>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</si>
  <si>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</si>
  <si>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</si>
  <si>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</si>
  <si>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</si>
  <si>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</si>
  <si>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</si>
  <si>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</si>
  <si>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</si>
  <si>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</si>
  <si>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</si>
  <si>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</si>
  <si>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</si>
  <si>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</si>
  <si>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</si>
  <si>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</si>
  <si>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</si>
  <si>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</si>
  <si>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</si>
  <si>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</si>
  <si>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</si>
  <si>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</si>
  <si>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</si>
  <si>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</si>
  <si>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</si>
  <si>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</si>
  <si>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</si>
  <si>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</si>
  <si>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</si>
  <si>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</si>
  <si>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</si>
  <si>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</si>
  <si>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>Nómina Personal Vigilancia Militar - SEPTIEMBRE 2023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</si>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</sst>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D3344C-F3D7-4CE8-A13C-1EE829AC7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3DC27-D035-4415-8443-A6A899F41C07}">
  <sheetPr>
    <pageSetUpPr fitToPage="1"/>
  </sheetPr>
  <dimension ref="B1:AA58"/>
  <sheetViews>
    <sheetView showGridLines="0" tabSelected="1" topLeftCell="A26" zoomScaleNormal="100" workbookViewId="0">
      <selection activeCell="D37" sqref="D37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72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1" t="s">
        <v>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</row>
    <row r="11" spans="2:27" s="4" customFormat="1" ht="18" customHeight="1" x14ac:dyDescent="0.2">
      <c r="B11" s="42" t="s">
        <v>65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3" t="s">
        <v>79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</row>
    <row r="14" spans="2:27" x14ac:dyDescent="0.2">
      <c r="B14" s="44" t="s">
        <v>80</v>
      </c>
      <c r="C14" s="45"/>
      <c r="D14" s="45" t="s">
        <v>1</v>
      </c>
      <c r="E14" s="45" t="s">
        <v>2</v>
      </c>
      <c r="F14" s="38" t="s">
        <v>3</v>
      </c>
      <c r="G14" s="38" t="s">
        <v>4</v>
      </c>
      <c r="H14" s="37" t="s">
        <v>5</v>
      </c>
      <c r="I14" s="37" t="s">
        <v>6</v>
      </c>
      <c r="J14" s="37" t="s">
        <v>7</v>
      </c>
      <c r="K14" s="38" t="s">
        <v>8</v>
      </c>
      <c r="L14" s="38"/>
      <c r="M14" s="38"/>
      <c r="N14" s="38"/>
      <c r="O14" s="38"/>
      <c r="P14" s="38"/>
      <c r="Q14" s="38"/>
      <c r="R14" s="33"/>
      <c r="S14" s="39" t="s">
        <v>9</v>
      </c>
      <c r="T14" s="39"/>
      <c r="U14" s="37" t="s">
        <v>10</v>
      </c>
    </row>
    <row r="15" spans="2:27" x14ac:dyDescent="0.2">
      <c r="B15" s="44"/>
      <c r="C15" s="45"/>
      <c r="D15" s="45"/>
      <c r="E15" s="45"/>
      <c r="F15" s="38"/>
      <c r="G15" s="38"/>
      <c r="H15" s="37"/>
      <c r="I15" s="37"/>
      <c r="J15" s="37"/>
      <c r="K15" s="40" t="s">
        <v>11</v>
      </c>
      <c r="L15" s="40"/>
      <c r="M15" s="7"/>
      <c r="N15" s="40" t="s">
        <v>12</v>
      </c>
      <c r="O15" s="40"/>
      <c r="P15" s="35" t="s">
        <v>13</v>
      </c>
      <c r="Q15" s="35" t="s">
        <v>14</v>
      </c>
      <c r="R15" s="35" t="s">
        <v>15</v>
      </c>
      <c r="S15" s="35" t="s">
        <v>16</v>
      </c>
      <c r="T15" s="35" t="s">
        <v>17</v>
      </c>
      <c r="U15" s="37"/>
    </row>
    <row r="16" spans="2:27" s="8" customFormat="1" ht="36" x14ac:dyDescent="0.2">
      <c r="B16" s="44"/>
      <c r="C16" s="45" t="s">
        <v>18</v>
      </c>
      <c r="D16" s="45"/>
      <c r="E16" s="45"/>
      <c r="F16" s="38"/>
      <c r="G16" s="38"/>
      <c r="H16" s="37"/>
      <c r="I16" s="37"/>
      <c r="J16" s="37"/>
      <c r="K16" s="32" t="s">
        <v>19</v>
      </c>
      <c r="L16" s="32" t="s">
        <v>20</v>
      </c>
      <c r="M16" s="31" t="s">
        <v>21</v>
      </c>
      <c r="N16" s="32" t="s">
        <v>22</v>
      </c>
      <c r="O16" s="32" t="s">
        <v>23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25</v>
      </c>
      <c r="D18" s="17" t="s">
        <v>26</v>
      </c>
      <c r="E18" s="17" t="s">
        <v>27</v>
      </c>
      <c r="F18" s="18" t="s">
        <v>28</v>
      </c>
      <c r="G18" s="18" t="s">
        <v>29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41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41" si="2">+O18+M18+L18</f>
        <v>0</v>
      </c>
      <c r="U18" s="20">
        <f t="shared" ref="U18:U35" si="3">H18</f>
        <v>14547.5</v>
      </c>
    </row>
    <row r="19" spans="2:21" x14ac:dyDescent="0.2">
      <c r="B19" s="15">
        <f>1+B18</f>
        <v>2</v>
      </c>
      <c r="C19" s="16" t="s">
        <v>25</v>
      </c>
      <c r="D19" s="17" t="s">
        <v>30</v>
      </c>
      <c r="E19" s="17" t="s">
        <v>27</v>
      </c>
      <c r="F19" s="18" t="s">
        <v>28</v>
      </c>
      <c r="G19" s="18" t="s">
        <v>29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25</v>
      </c>
      <c r="D20" s="17" t="s">
        <v>67</v>
      </c>
      <c r="E20" s="17" t="s">
        <v>27</v>
      </c>
      <c r="F20" s="18" t="s">
        <v>28</v>
      </c>
      <c r="G20" s="18" t="s">
        <v>29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41" si="4">B20+1</f>
        <v>4</v>
      </c>
      <c r="C21" s="16" t="s">
        <v>25</v>
      </c>
      <c r="D21" s="17" t="s">
        <v>31</v>
      </c>
      <c r="E21" s="17" t="s">
        <v>27</v>
      </c>
      <c r="F21" s="18" t="s">
        <v>28</v>
      </c>
      <c r="G21" s="18" t="s">
        <v>29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25</v>
      </c>
      <c r="D22" s="17" t="s">
        <v>32</v>
      </c>
      <c r="E22" s="17" t="s">
        <v>27</v>
      </c>
      <c r="F22" s="18" t="s">
        <v>28</v>
      </c>
      <c r="G22" s="18" t="s">
        <v>29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25</v>
      </c>
      <c r="D23" s="17" t="s">
        <v>33</v>
      </c>
      <c r="E23" s="17" t="s">
        <v>27</v>
      </c>
      <c r="F23" s="18" t="s">
        <v>28</v>
      </c>
      <c r="G23" s="18" t="s">
        <v>29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25</v>
      </c>
      <c r="D24" s="17" t="s">
        <v>34</v>
      </c>
      <c r="E24" s="17" t="s">
        <v>27</v>
      </c>
      <c r="F24" s="18" t="s">
        <v>28</v>
      </c>
      <c r="G24" s="18" t="s">
        <v>29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25</v>
      </c>
      <c r="D25" s="17" t="s">
        <v>35</v>
      </c>
      <c r="E25" s="17" t="s">
        <v>27</v>
      </c>
      <c r="F25" s="18" t="s">
        <v>28</v>
      </c>
      <c r="G25" s="18" t="s">
        <v>29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25</v>
      </c>
      <c r="D26" s="17" t="s">
        <v>66</v>
      </c>
      <c r="E26" s="17" t="s">
        <v>27</v>
      </c>
      <c r="F26" s="18" t="s">
        <v>28</v>
      </c>
      <c r="G26" s="18" t="s">
        <v>29</v>
      </c>
      <c r="H26" s="19">
        <v>14547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</v>
      </c>
    </row>
    <row r="27" spans="2:21" x14ac:dyDescent="0.2">
      <c r="B27" s="15">
        <f t="shared" si="4"/>
        <v>10</v>
      </c>
      <c r="C27" s="16" t="s">
        <v>25</v>
      </c>
      <c r="D27" s="17" t="s">
        <v>36</v>
      </c>
      <c r="E27" s="17" t="s">
        <v>37</v>
      </c>
      <c r="F27" s="18" t="s">
        <v>28</v>
      </c>
      <c r="G27" s="18" t="s">
        <v>29</v>
      </c>
      <c r="H27" s="19">
        <v>23126.400000000001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23126.400000000001</v>
      </c>
    </row>
    <row r="28" spans="2:21" x14ac:dyDescent="0.2">
      <c r="B28" s="15">
        <f t="shared" si="4"/>
        <v>11</v>
      </c>
      <c r="C28" s="16" t="s">
        <v>25</v>
      </c>
      <c r="D28" s="17" t="s">
        <v>38</v>
      </c>
      <c r="E28" s="17" t="s">
        <v>37</v>
      </c>
      <c r="F28" s="18" t="s">
        <v>28</v>
      </c>
      <c r="G28" s="18" t="s">
        <v>29</v>
      </c>
      <c r="H28" s="19">
        <v>14547.5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14547.5</v>
      </c>
    </row>
    <row r="29" spans="2:21" x14ac:dyDescent="0.2">
      <c r="B29" s="15">
        <f t="shared" si="4"/>
        <v>12</v>
      </c>
      <c r="C29" s="16" t="s">
        <v>25</v>
      </c>
      <c r="D29" s="17" t="s">
        <v>39</v>
      </c>
      <c r="E29" s="17" t="s">
        <v>27</v>
      </c>
      <c r="F29" s="18" t="s">
        <v>28</v>
      </c>
      <c r="G29" s="18" t="s">
        <v>29</v>
      </c>
      <c r="H29" s="19">
        <v>14000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14000</v>
      </c>
    </row>
    <row r="30" spans="2:21" x14ac:dyDescent="0.2">
      <c r="B30" s="15">
        <f t="shared" si="4"/>
        <v>13</v>
      </c>
      <c r="C30" s="16" t="s">
        <v>25</v>
      </c>
      <c r="D30" s="17" t="s">
        <v>40</v>
      </c>
      <c r="E30" s="17" t="s">
        <v>37</v>
      </c>
      <c r="F30" s="18" t="s">
        <v>28</v>
      </c>
      <c r="G30" s="18" t="s">
        <v>29</v>
      </c>
      <c r="H30" s="19">
        <v>14547.5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14547.5</v>
      </c>
    </row>
    <row r="31" spans="2:21" x14ac:dyDescent="0.2">
      <c r="B31" s="15">
        <f t="shared" si="4"/>
        <v>14</v>
      </c>
      <c r="C31" s="16" t="s">
        <v>25</v>
      </c>
      <c r="D31" s="17" t="s">
        <v>41</v>
      </c>
      <c r="E31" s="17" t="s">
        <v>42</v>
      </c>
      <c r="F31" s="18" t="s">
        <v>28</v>
      </c>
      <c r="G31" s="18" t="s">
        <v>29</v>
      </c>
      <c r="H31" s="19">
        <v>30360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30360</v>
      </c>
    </row>
    <row r="32" spans="2:21" x14ac:dyDescent="0.2">
      <c r="B32" s="15">
        <f t="shared" si="4"/>
        <v>15</v>
      </c>
      <c r="C32" s="16" t="s">
        <v>25</v>
      </c>
      <c r="D32" s="17" t="s">
        <v>43</v>
      </c>
      <c r="E32" s="17" t="s">
        <v>37</v>
      </c>
      <c r="F32" s="18" t="s">
        <v>28</v>
      </c>
      <c r="G32" s="18" t="s">
        <v>29</v>
      </c>
      <c r="H32" s="19">
        <v>14547.5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14547.5</v>
      </c>
    </row>
    <row r="33" spans="2:21" x14ac:dyDescent="0.2">
      <c r="B33" s="15">
        <f t="shared" si="4"/>
        <v>16</v>
      </c>
      <c r="C33" s="16" t="s">
        <v>25</v>
      </c>
      <c r="D33" s="17" t="s">
        <v>44</v>
      </c>
      <c r="E33" s="17" t="s">
        <v>27</v>
      </c>
      <c r="F33" s="18" t="s">
        <v>28</v>
      </c>
      <c r="G33" s="18" t="s">
        <v>29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25</v>
      </c>
      <c r="D34" s="17" t="s">
        <v>45</v>
      </c>
      <c r="E34" s="17" t="s">
        <v>37</v>
      </c>
      <c r="F34" s="18" t="s">
        <v>28</v>
      </c>
      <c r="G34" s="18" t="s">
        <v>29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25</v>
      </c>
      <c r="D35" s="17" t="s">
        <v>46</v>
      </c>
      <c r="E35" s="17" t="s">
        <v>27</v>
      </c>
      <c r="F35" s="18" t="s">
        <v>28</v>
      </c>
      <c r="G35" s="18" t="s">
        <v>29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25</v>
      </c>
      <c r="D36" s="17" t="s">
        <v>47</v>
      </c>
      <c r="E36" s="17" t="s">
        <v>37</v>
      </c>
      <c r="F36" s="18" t="s">
        <v>28</v>
      </c>
      <c r="G36" s="18" t="s">
        <v>29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>H36</f>
        <v>14547.5</v>
      </c>
    </row>
    <row r="37" spans="2:21" x14ac:dyDescent="0.2">
      <c r="B37" s="15">
        <f t="shared" si="4"/>
        <v>20</v>
      </c>
      <c r="C37" s="16" t="s">
        <v>25</v>
      </c>
      <c r="D37" s="17" t="s">
        <v>68</v>
      </c>
      <c r="E37" s="17" t="s">
        <v>27</v>
      </c>
      <c r="F37" s="18" t="s">
        <v>28</v>
      </c>
      <c r="G37" s="18" t="s">
        <v>29</v>
      </c>
      <c r="H37" s="19">
        <v>14547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 t="shared" ref="U37:U38" si="5">H37</f>
        <v>14547</v>
      </c>
    </row>
    <row r="38" spans="2:21" x14ac:dyDescent="0.2">
      <c r="B38" s="15">
        <f t="shared" si="4"/>
        <v>21</v>
      </c>
      <c r="C38" s="16" t="s">
        <v>25</v>
      </c>
      <c r="D38" s="17" t="s">
        <v>70</v>
      </c>
      <c r="E38" s="17" t="s">
        <v>27</v>
      </c>
      <c r="F38" s="18" t="s">
        <v>28</v>
      </c>
      <c r="G38" s="18" t="s">
        <v>29</v>
      </c>
      <c r="H38" s="19">
        <v>14547.5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si="5"/>
        <v>14547.5</v>
      </c>
    </row>
    <row r="39" spans="2:21" x14ac:dyDescent="0.2">
      <c r="B39" s="15">
        <f t="shared" si="4"/>
        <v>22</v>
      </c>
      <c r="C39" s="16" t="s">
        <v>78</v>
      </c>
      <c r="D39" s="17" t="s">
        <v>76</v>
      </c>
      <c r="E39" s="17" t="s">
        <v>75</v>
      </c>
      <c r="F39" s="18" t="s">
        <v>28</v>
      </c>
      <c r="G39" s="18" t="s">
        <v>29</v>
      </c>
      <c r="H39" s="19">
        <v>22000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3815.51</v>
      </c>
      <c r="S39" s="19">
        <f>0+R39</f>
        <v>3815.51</v>
      </c>
      <c r="T39" s="19">
        <f t="shared" si="2"/>
        <v>0</v>
      </c>
      <c r="U39" s="20">
        <f>H39-S39</f>
        <v>18184.489999999998</v>
      </c>
    </row>
    <row r="40" spans="2:21" x14ac:dyDescent="0.2">
      <c r="B40" s="15">
        <f t="shared" si="4"/>
        <v>23</v>
      </c>
      <c r="C40" s="16" t="s">
        <v>78</v>
      </c>
      <c r="D40" s="17" t="s">
        <v>77</v>
      </c>
      <c r="E40" s="17" t="s">
        <v>75</v>
      </c>
      <c r="F40" s="18" t="s">
        <v>28</v>
      </c>
      <c r="G40" s="18" t="s">
        <v>29</v>
      </c>
      <c r="H40" s="19">
        <v>22000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f t="shared" si="0"/>
        <v>0</v>
      </c>
      <c r="R40" s="19">
        <v>5684.99</v>
      </c>
      <c r="S40" s="19">
        <f>0+R40</f>
        <v>5684.99</v>
      </c>
      <c r="T40" s="19">
        <f t="shared" si="2"/>
        <v>0</v>
      </c>
      <c r="U40" s="20">
        <f t="shared" ref="U40:U41" si="6">H40-S40</f>
        <v>16315.01</v>
      </c>
    </row>
    <row r="41" spans="2:21" x14ac:dyDescent="0.2">
      <c r="B41" s="15">
        <f t="shared" si="4"/>
        <v>24</v>
      </c>
      <c r="C41" s="16" t="s">
        <v>78</v>
      </c>
      <c r="D41" s="17" t="s">
        <v>74</v>
      </c>
      <c r="E41" s="17" t="s">
        <v>75</v>
      </c>
      <c r="F41" s="18" t="s">
        <v>28</v>
      </c>
      <c r="G41" s="18" t="s">
        <v>29</v>
      </c>
      <c r="H41" s="19">
        <v>22000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 t="shared" si="0"/>
        <v>0</v>
      </c>
      <c r="R41" s="19">
        <v>0</v>
      </c>
      <c r="S41" s="19">
        <f t="shared" ref="S41" si="7">+K41+N41+P41+R41+I41+J41</f>
        <v>0</v>
      </c>
      <c r="T41" s="19">
        <f t="shared" si="2"/>
        <v>0</v>
      </c>
      <c r="U41" s="20">
        <f t="shared" si="6"/>
        <v>22000</v>
      </c>
    </row>
    <row r="42" spans="2:21" x14ac:dyDescent="0.2">
      <c r="B42" s="21"/>
      <c r="C42" s="10" t="s">
        <v>48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3"/>
    </row>
    <row r="43" spans="2:21" x14ac:dyDescent="0.2">
      <c r="B43" s="15">
        <f>B41+1</f>
        <v>25</v>
      </c>
      <c r="C43" s="24" t="s">
        <v>49</v>
      </c>
      <c r="D43" s="17" t="s">
        <v>50</v>
      </c>
      <c r="E43" s="17" t="s">
        <v>51</v>
      </c>
      <c r="F43" s="18" t="s">
        <v>28</v>
      </c>
      <c r="G43" s="18" t="s">
        <v>29</v>
      </c>
      <c r="H43" s="19">
        <v>23000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23000</v>
      </c>
    </row>
    <row r="44" spans="2:21" x14ac:dyDescent="0.2">
      <c r="B44" s="15">
        <f>B43+1</f>
        <v>26</v>
      </c>
      <c r="C44" s="24" t="s">
        <v>49</v>
      </c>
      <c r="D44" s="17" t="s">
        <v>52</v>
      </c>
      <c r="E44" s="17" t="s">
        <v>27</v>
      </c>
      <c r="F44" s="18" t="s">
        <v>28</v>
      </c>
      <c r="G44" s="18" t="s">
        <v>29</v>
      </c>
      <c r="H44" s="19">
        <v>14547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</v>
      </c>
    </row>
    <row r="45" spans="2:21" x14ac:dyDescent="0.2">
      <c r="B45" s="15">
        <f>B44+1</f>
        <v>27</v>
      </c>
      <c r="C45" s="24" t="s">
        <v>49</v>
      </c>
      <c r="D45" s="17" t="s">
        <v>53</v>
      </c>
      <c r="E45" s="17" t="s">
        <v>27</v>
      </c>
      <c r="F45" s="18" t="s">
        <v>28</v>
      </c>
      <c r="G45" s="18" t="s">
        <v>29</v>
      </c>
      <c r="H45" s="19">
        <v>14000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K45+L45+M45+N45+O45</f>
        <v>0</v>
      </c>
      <c r="R45" s="19">
        <v>0</v>
      </c>
      <c r="S45" s="19">
        <f>+K45+N45+P45+R45+I45+J45</f>
        <v>0</v>
      </c>
      <c r="T45" s="19">
        <f>+O45+M45+L45</f>
        <v>0</v>
      </c>
      <c r="U45" s="20">
        <f>H45</f>
        <v>14000</v>
      </c>
    </row>
    <row r="46" spans="2:21" x14ac:dyDescent="0.2">
      <c r="B46" s="15">
        <f>B45+1</f>
        <v>28</v>
      </c>
      <c r="C46" s="24" t="s">
        <v>71</v>
      </c>
      <c r="D46" s="17" t="s">
        <v>73</v>
      </c>
      <c r="E46" s="17" t="s">
        <v>27</v>
      </c>
      <c r="F46" s="18" t="s">
        <v>28</v>
      </c>
      <c r="G46" s="18" t="s">
        <v>29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21"/>
      <c r="C47" s="10" t="s">
        <v>54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3"/>
    </row>
    <row r="48" spans="2:21" x14ac:dyDescent="0.2">
      <c r="B48" s="15">
        <f>1+B46</f>
        <v>29</v>
      </c>
      <c r="C48" s="24" t="s">
        <v>49</v>
      </c>
      <c r="D48" s="17" t="s">
        <v>55</v>
      </c>
      <c r="E48" s="17" t="s">
        <v>27</v>
      </c>
      <c r="F48" s="18" t="s">
        <v>28</v>
      </c>
      <c r="G48" s="18" t="s">
        <v>29</v>
      </c>
      <c r="H48" s="19">
        <v>14547.5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f>K48+L48+M48+N48+O48</f>
        <v>0</v>
      </c>
      <c r="R48" s="19">
        <v>0</v>
      </c>
      <c r="S48" s="19">
        <f>+K48+N48+P48+R48+I48+J48</f>
        <v>0</v>
      </c>
      <c r="T48" s="19">
        <f>+O48+M48+L48</f>
        <v>0</v>
      </c>
      <c r="U48" s="20">
        <f>H48</f>
        <v>14547.5</v>
      </c>
    </row>
    <row r="49" spans="2:22" x14ac:dyDescent="0.2">
      <c r="B49" s="15">
        <f>B48+1</f>
        <v>30</v>
      </c>
      <c r="C49" s="24" t="s">
        <v>49</v>
      </c>
      <c r="D49" s="17" t="s">
        <v>56</v>
      </c>
      <c r="E49" s="17" t="s">
        <v>27</v>
      </c>
      <c r="F49" s="18" t="s">
        <v>28</v>
      </c>
      <c r="G49" s="18" t="s">
        <v>29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21"/>
      <c r="C50" s="10" t="s">
        <v>57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3"/>
    </row>
    <row r="51" spans="2:22" x14ac:dyDescent="0.2">
      <c r="B51" s="15">
        <f>B49+1</f>
        <v>31</v>
      </c>
      <c r="C51" s="24" t="s">
        <v>49</v>
      </c>
      <c r="D51" s="17" t="s">
        <v>58</v>
      </c>
      <c r="E51" s="17" t="s">
        <v>27</v>
      </c>
      <c r="F51" s="18" t="s">
        <v>28</v>
      </c>
      <c r="G51" s="18" t="s">
        <v>29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>B51+1</f>
        <v>32</v>
      </c>
      <c r="C52" s="24" t="s">
        <v>49</v>
      </c>
      <c r="D52" s="17" t="s">
        <v>59</v>
      </c>
      <c r="E52" s="17" t="s">
        <v>27</v>
      </c>
      <c r="F52" s="18" t="s">
        <v>28</v>
      </c>
      <c r="G52" s="18" t="s">
        <v>29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15">
        <f t="shared" ref="B53:B54" si="8">B52+1</f>
        <v>33</v>
      </c>
      <c r="C53" s="24" t="s">
        <v>49</v>
      </c>
      <c r="D53" s="17" t="s">
        <v>60</v>
      </c>
      <c r="E53" s="17" t="s">
        <v>27</v>
      </c>
      <c r="F53" s="18" t="s">
        <v>28</v>
      </c>
      <c r="G53" s="18" t="s">
        <v>29</v>
      </c>
      <c r="H53" s="19">
        <v>14547.5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f>K53+L53+M53+N53+O53</f>
        <v>0</v>
      </c>
      <c r="R53" s="19">
        <v>0</v>
      </c>
      <c r="S53" s="19">
        <f>+K53+N53+P53+R53+I53+J53</f>
        <v>0</v>
      </c>
      <c r="T53" s="19">
        <f>+O53+M53+L53</f>
        <v>0</v>
      </c>
      <c r="U53" s="20">
        <f>H53</f>
        <v>14547.5</v>
      </c>
    </row>
    <row r="54" spans="2:22" x14ac:dyDescent="0.2">
      <c r="B54" s="15">
        <f t="shared" si="8"/>
        <v>34</v>
      </c>
      <c r="C54" s="24" t="s">
        <v>49</v>
      </c>
      <c r="D54" s="17" t="s">
        <v>61</v>
      </c>
      <c r="E54" s="17" t="s">
        <v>27</v>
      </c>
      <c r="F54" s="18" t="s">
        <v>28</v>
      </c>
      <c r="G54" s="18" t="s">
        <v>29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21"/>
      <c r="C55" s="10" t="s">
        <v>62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3"/>
    </row>
    <row r="56" spans="2:22" x14ac:dyDescent="0.2">
      <c r="B56" s="15">
        <f>B54+1</f>
        <v>35</v>
      </c>
      <c r="C56" s="24" t="s">
        <v>71</v>
      </c>
      <c r="D56" s="17" t="s">
        <v>63</v>
      </c>
      <c r="E56" s="17" t="s">
        <v>27</v>
      </c>
      <c r="F56" s="18" t="s">
        <v>28</v>
      </c>
      <c r="G56" s="18" t="s">
        <v>29</v>
      </c>
      <c r="H56" s="19">
        <v>14547.5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f>K56+L56+M56+N56+O56</f>
        <v>0</v>
      </c>
      <c r="R56" s="19">
        <v>0</v>
      </c>
      <c r="S56" s="19">
        <f>+K56+N56+P56+R56+I56+J56</f>
        <v>0</v>
      </c>
      <c r="T56" s="19">
        <f>+O56+M56+L56</f>
        <v>0</v>
      </c>
      <c r="U56" s="20">
        <f>H56</f>
        <v>14547.5</v>
      </c>
    </row>
    <row r="57" spans="2:22" x14ac:dyDescent="0.2">
      <c r="B57" s="15">
        <f>B56+1</f>
        <v>36</v>
      </c>
      <c r="C57" s="24" t="s">
        <v>71</v>
      </c>
      <c r="D57" s="17" t="s">
        <v>69</v>
      </c>
      <c r="E57" s="17" t="s">
        <v>27</v>
      </c>
      <c r="F57" s="18" t="s">
        <v>28</v>
      </c>
      <c r="G57" s="18" t="s">
        <v>29</v>
      </c>
      <c r="H57" s="30">
        <v>14547.5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f>K57+L57+M57+N57+O57</f>
        <v>0</v>
      </c>
      <c r="R57" s="19">
        <v>0</v>
      </c>
      <c r="S57" s="19">
        <f>+K57+N57+P57+R57+I57+J57</f>
        <v>0</v>
      </c>
      <c r="T57" s="19">
        <f>+O57+M57+L57</f>
        <v>0</v>
      </c>
      <c r="U57" s="30">
        <f>H57</f>
        <v>14547.5</v>
      </c>
    </row>
    <row r="58" spans="2:22" ht="15" x14ac:dyDescent="0.25">
      <c r="B58" s="25"/>
      <c r="C58" s="25"/>
      <c r="D58" s="26"/>
      <c r="E58" s="26"/>
      <c r="F58" s="36" t="s">
        <v>64</v>
      </c>
      <c r="G58" s="36"/>
      <c r="H58" s="27">
        <f>SUM(H18:H57)</f>
        <v>577814.9</v>
      </c>
      <c r="I58" s="27">
        <f t="shared" ref="I58:T58" si="9">SUM(I18:I56)</f>
        <v>0</v>
      </c>
      <c r="J58" s="27">
        <f t="shared" si="9"/>
        <v>0</v>
      </c>
      <c r="K58" s="27">
        <f t="shared" si="9"/>
        <v>0</v>
      </c>
      <c r="L58" s="27">
        <f t="shared" si="9"/>
        <v>0</v>
      </c>
      <c r="M58" s="27">
        <f t="shared" si="9"/>
        <v>0</v>
      </c>
      <c r="N58" s="27">
        <f t="shared" si="9"/>
        <v>0</v>
      </c>
      <c r="O58" s="27">
        <f t="shared" si="9"/>
        <v>0</v>
      </c>
      <c r="P58" s="27">
        <f t="shared" si="9"/>
        <v>0</v>
      </c>
      <c r="Q58" s="27">
        <f t="shared" si="9"/>
        <v>0</v>
      </c>
      <c r="R58" s="27">
        <f>SUM(R18:R56)</f>
        <v>9500.5</v>
      </c>
      <c r="S58" s="27">
        <f>SUM(S18:S56)</f>
        <v>9500.5</v>
      </c>
      <c r="T58" s="27">
        <f t="shared" si="9"/>
        <v>0</v>
      </c>
      <c r="U58" s="27">
        <f>SUM(U18:U57)</f>
        <v>568314.4</v>
      </c>
      <c r="V58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8:G58"/>
    <mergeCell ref="I14:I16"/>
    <mergeCell ref="J14:J16"/>
    <mergeCell ref="K14:Q14"/>
    <mergeCell ref="S14:T14"/>
  </mergeCells>
  <conditionalFormatting sqref="D58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SEPTIEMBRE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2023-10-16T13:20:49Z</cp:lastPrinted>
  <dcterms:created xsi:type="dcterms:W3CDTF">2022-02-17T13:39:54Z</dcterms:created>
  <dcterms:modified xsi:type="dcterms:W3CDTF">2023-10-16T13:20:55Z</dcterms:modified>
</cp:coreProperties>
</file>